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<sst xmlns="http://schemas.openxmlformats.org/spreadsheetml/2006/main" count="145" uniqueCount="125">
  <si>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</si>
  <si>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</si>
  <si>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</si>
  <si>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</si>
  <si>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</si>
  <si>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</si>
  <si>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</si>
  <si>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</si>
  <si>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</si>
  <si>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</si>
  <si>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</si>
  <si>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</si>
  <si>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</si>
  <si>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</si>
  <si>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</si>
  <si>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</si>
  <si>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</si>
  <si>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</si>
  <si>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</si>
  <si>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</si>
  <si>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</si>
  <si>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</si>
  <si>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</si>
  <si>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</si>
  <si>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</si>
  <si>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</si>
  <si>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</si>
  <si>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</si>
  <si>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</si>
  <si>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</si>
  <si>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</si>
  <si>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</si>
  <si>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</si>
  <si>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</si>
  <si>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</si>
  <si>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</si>
  <si>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</si>
  <si>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</si>
  <si>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</si>
  <si>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</si>
  <si>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</si>
  <si>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</si>
  <si>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</si>
  <si>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</si>
  <si>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</si>
  <si>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</si>
  <si>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</si>
  <si>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</si>
  <si>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</si>
  <si>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</si>
  <si>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</si>
  <si>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</si>
  <si>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</si>
  <si>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</si>
  <si>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</si>
  <si>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</si>
  <si>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</si>
  <si>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</si>
  <si>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</si>
  <si>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</si>
  <si>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</si>
  <si>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</si>
  <si>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</si>
  <si>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</si>
  <si>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</si>
  <si>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</si>
  <si>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</si>
  <si>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</si>
  <si>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</si>
  <si>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</si>
  <si>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</si>
  <si>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</si>
  <si>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</si>
  <si>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</si>
  <si>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</si>
  <si>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</si>
  <si>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</si>
  <si>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</si>
  <si>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</si>
  <si>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</si>
  <si>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</si>
  <si>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</si>
  <si>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</si>
  <si>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</si>
  <si>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</si>
  <si>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</si>
  <si>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</si>
  <si>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</si>
  <si>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</si>
  <si>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</si>
  <si>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</si>
  <si>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</si>
  <si>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</si>
  <si>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</si>
  <si>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</si>
  <si>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</si>
  <si>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</si>
  <si>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</si>
  <si>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</si>
  <si>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</si>
  <si>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</si>
  <si>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</si>
  <si>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</si>
  <si>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</si>
  <si>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</si>
  <si>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</si>
  <si>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</si>
  <si>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</si>
  <si>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</si>
  <si>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</si>
  <si>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</si>
  <si>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</si>
  <si>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</si>
  <si>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</si>
  <si>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</si>
  <si>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</si>
  <si>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</si>
  <si>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</si>
  <si>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</si>
  <si>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</si>
  <si>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</si>
  <si>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</si>
  <si>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</si>
  <si>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Dost ali wala</t>
  </si>
  <si>
    <t>Balqees bibi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</si>
</sst>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6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A91" sqref="A91:F91"/>
    </sheetView>
  </sheetViews>
  <sheetFormatPr defaultRowHeight="14.25"/>
  <cols>
    <col min="1" max="1" width="19.7109375" style="11" customWidth="1"/>
    <col min="2" max="2" width="21.42578125" style="11" customWidth="1"/>
    <col min="3" max="3" width="29.5703125" style="11" customWidth="1"/>
    <col min="4" max="5" width="21.140625" style="11" customWidth="1"/>
    <col min="6" max="6" width="25.28515625" style="11" customWidth="1"/>
    <col min="7" max="16384" width="9.140625" style="11"/>
  </cols>
  <sheetData>
    <row r="1" spans="1:16" ht="33.75" customHeight="1" thickTop="1">
      <c r="A1" s="110" t="s">
        <v>20</v>
      </c>
      <c r="B1" s="111"/>
      <c r="C1" s="111"/>
      <c r="D1" s="111"/>
      <c r="E1" s="111"/>
      <c r="F1" s="112"/>
    </row>
    <row r="2" spans="1:16" ht="31.5" customHeight="1" thickBot="1">
      <c r="A2" s="124" t="s">
        <v>93</v>
      </c>
      <c r="B2" s="125"/>
      <c r="C2" s="125"/>
      <c r="D2" s="125"/>
      <c r="E2" s="125"/>
      <c r="F2" s="126"/>
    </row>
    <row r="3" spans="1:16" ht="22.5" customHeight="1" thickBot="1">
      <c r="A3" s="113" t="s">
        <v>21</v>
      </c>
      <c r="B3" s="114"/>
      <c r="C3" s="114"/>
      <c r="D3" s="114"/>
      <c r="E3" s="114"/>
      <c r="F3" s="115"/>
    </row>
    <row r="4" spans="1:16" ht="18.75" customHeight="1" thickBot="1">
      <c r="A4" s="127" t="s">
        <v>22</v>
      </c>
      <c r="B4" s="128"/>
      <c r="C4" s="128"/>
      <c r="D4" s="128"/>
      <c r="E4" s="128"/>
      <c r="F4" s="129"/>
    </row>
    <row r="5" spans="1:16" ht="18.75" customHeight="1" thickBot="1">
      <c r="A5" s="101" t="s">
        <v>24</v>
      </c>
      <c r="B5" s="102"/>
      <c r="C5" s="1" t="s">
        <v>25</v>
      </c>
      <c r="D5" s="9" t="s">
        <v>26</v>
      </c>
      <c r="E5" s="83" t="s">
        <v>23</v>
      </c>
      <c r="F5" s="84"/>
    </row>
    <row r="6" spans="1:16" ht="15.75" customHeight="1">
      <c r="A6" s="95" t="s">
        <v>123</v>
      </c>
      <c r="B6" s="96"/>
      <c r="C6" s="116">
        <v>32320532</v>
      </c>
      <c r="D6" s="116" t="s">
        <v>116</v>
      </c>
      <c r="E6" s="85" t="s">
        <v>117</v>
      </c>
      <c r="F6" s="86"/>
    </row>
    <row r="7" spans="1:16">
      <c r="A7" s="97"/>
      <c r="B7" s="98"/>
      <c r="C7" s="116"/>
      <c r="D7" s="116"/>
      <c r="E7" s="87"/>
      <c r="F7" s="88"/>
    </row>
    <row r="8" spans="1:16" ht="6" customHeight="1" thickBot="1">
      <c r="A8" s="99"/>
      <c r="B8" s="100"/>
      <c r="C8" s="117"/>
      <c r="D8" s="117"/>
      <c r="E8" s="89"/>
      <c r="F8" s="90"/>
    </row>
    <row r="9" spans="1:16" ht="21.75" customHeight="1" thickBot="1">
      <c r="A9" s="119" t="s">
        <v>27</v>
      </c>
      <c r="B9" s="118"/>
      <c r="C9" s="103" t="s">
        <v>28</v>
      </c>
      <c r="D9" s="118"/>
      <c r="E9" s="103" t="s">
        <v>33</v>
      </c>
      <c r="F9" s="104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5</v>
      </c>
      <c r="B11" s="21">
        <v>193</v>
      </c>
      <c r="C11" s="44">
        <v>4</v>
      </c>
      <c r="D11" s="48">
        <v>1</v>
      </c>
      <c r="E11" s="47"/>
      <c r="F11" s="47">
        <v>7</v>
      </c>
    </row>
    <row r="12" spans="1:16" ht="25.5" customHeight="1" thickBot="1">
      <c r="A12" s="49"/>
      <c r="B12" s="49"/>
      <c r="C12" s="49"/>
      <c r="D12" s="50"/>
      <c r="E12" s="50"/>
      <c r="F12" s="50"/>
    </row>
    <row r="13" spans="1:16" ht="11.25" customHeight="1" thickTop="1" thickBot="1">
      <c r="A13" s="140"/>
      <c r="B13" s="140"/>
      <c r="C13" s="140"/>
      <c r="D13" s="140"/>
      <c r="E13" s="140"/>
      <c r="F13" s="140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36" t="s">
        <v>36</v>
      </c>
      <c r="B15" s="137"/>
      <c r="C15" s="134" t="s">
        <v>48</v>
      </c>
      <c r="D15" s="134" t="s">
        <v>46</v>
      </c>
      <c r="E15" s="91" t="s">
        <v>47</v>
      </c>
      <c r="F15" s="92"/>
    </row>
    <row r="16" spans="1:16" ht="15.75" hidden="1" customHeight="1" thickBot="1">
      <c r="A16" s="138"/>
      <c r="B16" s="139"/>
      <c r="C16" s="135"/>
      <c r="D16" s="135"/>
      <c r="E16" s="93"/>
      <c r="F16" s="94"/>
    </row>
    <row r="17" spans="1:6" ht="24.95" customHeight="1" thickBot="1">
      <c r="A17" s="78" t="s">
        <v>99</v>
      </c>
      <c r="B17" s="79"/>
      <c r="C17" s="79"/>
      <c r="D17" s="79"/>
      <c r="E17" s="79"/>
      <c r="F17" s="80"/>
    </row>
    <row r="18" spans="1:6" ht="29.25" customHeight="1" thickBot="1">
      <c r="A18" s="53" t="s">
        <v>39</v>
      </c>
      <c r="B18" s="54"/>
      <c r="C18" s="16" t="s">
        <v>91</v>
      </c>
      <c r="D18" s="59"/>
      <c r="E18" s="69"/>
      <c r="F18" s="65"/>
    </row>
    <row r="19" spans="1:6" ht="29.25" customHeight="1" thickBot="1">
      <c r="A19" s="55"/>
      <c r="B19" s="56"/>
      <c r="C19" s="17" t="s">
        <v>92</v>
      </c>
      <c r="D19" s="60"/>
      <c r="E19" s="69"/>
      <c r="F19" s="65"/>
    </row>
    <row r="20" spans="1:6" ht="18.75" customHeight="1" thickBot="1">
      <c r="A20" s="55"/>
      <c r="B20" s="56"/>
      <c r="C20" s="17" t="s">
        <v>37</v>
      </c>
      <c r="D20" s="60"/>
      <c r="E20" s="69"/>
      <c r="F20" s="65"/>
    </row>
    <row r="21" spans="1:6" ht="15.75" customHeight="1" thickBot="1">
      <c r="A21" s="55"/>
      <c r="B21" s="56"/>
      <c r="C21" s="17" t="s">
        <v>38</v>
      </c>
      <c r="D21" s="60"/>
      <c r="E21" s="69"/>
      <c r="F21" s="65"/>
    </row>
    <row r="22" spans="1:6" ht="30" customHeight="1" thickBot="1">
      <c r="A22" s="57"/>
      <c r="B22" s="58"/>
      <c r="C22" s="17" t="s">
        <v>119</v>
      </c>
      <c r="D22" s="61"/>
      <c r="E22" s="69"/>
      <c r="F22" s="65"/>
    </row>
    <row r="23" spans="1:6" ht="24.95" customHeight="1" thickBot="1">
      <c r="A23" s="78" t="s">
        <v>100</v>
      </c>
      <c r="B23" s="79"/>
      <c r="C23" s="79"/>
      <c r="D23" s="79"/>
      <c r="E23" s="79"/>
      <c r="F23" s="80"/>
    </row>
    <row r="24" spans="1:6" ht="18.75" customHeight="1" thickBot="1">
      <c r="A24" s="73" t="s">
        <v>40</v>
      </c>
      <c r="B24" s="74"/>
      <c r="C24" s="24">
        <v>0</v>
      </c>
      <c r="D24" s="24">
        <f>860*C24</f>
        <v>0</v>
      </c>
      <c r="E24" s="64"/>
      <c r="F24" s="65"/>
    </row>
    <row r="25" spans="1:6" ht="17.25" thickBot="1">
      <c r="A25" s="70" t="s">
        <v>41</v>
      </c>
      <c r="B25" s="51"/>
      <c r="C25" s="25">
        <v>0</v>
      </c>
      <c r="D25" s="25">
        <f>8300*C25</f>
        <v>0</v>
      </c>
      <c r="E25" s="64"/>
      <c r="F25" s="65"/>
    </row>
    <row r="26" spans="1:6" ht="17.25" thickBot="1">
      <c r="A26" s="70" t="s">
        <v>42</v>
      </c>
      <c r="B26" s="51"/>
      <c r="C26" s="25">
        <v>0</v>
      </c>
      <c r="D26" s="25">
        <f>7450*C26</f>
        <v>0</v>
      </c>
      <c r="E26" s="64"/>
      <c r="F26" s="65"/>
    </row>
    <row r="27" spans="1:6" ht="17.25" thickBot="1">
      <c r="A27" s="70" t="s">
        <v>43</v>
      </c>
      <c r="B27" s="51"/>
      <c r="C27" s="25">
        <v>0</v>
      </c>
      <c r="D27" s="25">
        <f>2200*C27</f>
        <v>0</v>
      </c>
      <c r="E27" s="64"/>
      <c r="F27" s="65"/>
    </row>
    <row r="28" spans="1:6" ht="17.25" thickBot="1">
      <c r="A28" s="70" t="s">
        <v>44</v>
      </c>
      <c r="B28" s="51"/>
      <c r="C28" s="25">
        <v>0</v>
      </c>
      <c r="D28" s="25">
        <f>C28*4500</f>
        <v>0</v>
      </c>
      <c r="E28" s="64"/>
      <c r="F28" s="65"/>
    </row>
    <row r="29" spans="1:6" ht="17.25" thickBot="1">
      <c r="A29" s="70" t="s">
        <v>45</v>
      </c>
      <c r="B29" s="51"/>
      <c r="C29" s="25">
        <v>0</v>
      </c>
      <c r="D29" s="25">
        <f>3700*C29</f>
        <v>0</v>
      </c>
      <c r="E29" s="64"/>
      <c r="F29" s="65"/>
    </row>
    <row r="30" spans="1:6" ht="17.25" thickBot="1">
      <c r="A30" s="71" t="s">
        <v>1</v>
      </c>
      <c r="B30" s="72"/>
      <c r="C30" s="26">
        <v>0</v>
      </c>
      <c r="D30" s="26">
        <f>3700*C30</f>
        <v>0</v>
      </c>
      <c r="E30" s="64"/>
      <c r="F30" s="65"/>
    </row>
    <row r="31" spans="1:6" ht="17.25" thickBot="1">
      <c r="A31" s="71" t="s">
        <v>0</v>
      </c>
      <c r="B31" s="72"/>
      <c r="C31" s="26">
        <v>0</v>
      </c>
      <c r="D31" s="26">
        <f>C31*10500</f>
        <v>0</v>
      </c>
      <c r="E31" s="64"/>
      <c r="F31" s="65"/>
    </row>
    <row r="32" spans="1:6" ht="17.25" thickBot="1">
      <c r="A32" s="71" t="s">
        <v>74</v>
      </c>
      <c r="B32" s="72"/>
      <c r="C32" s="26">
        <v>0</v>
      </c>
      <c r="D32" s="26">
        <f>3700*C32</f>
        <v>0</v>
      </c>
      <c r="E32" s="64"/>
      <c r="F32" s="65"/>
    </row>
    <row r="33" spans="1:6" ht="17.25" thickBot="1">
      <c r="A33" s="153" t="s">
        <v>80</v>
      </c>
      <c r="B33" s="154"/>
      <c r="C33" s="27">
        <v>0</v>
      </c>
      <c r="D33" s="27">
        <v>0</v>
      </c>
      <c r="E33" s="64"/>
      <c r="F33" s="65"/>
    </row>
    <row r="34" spans="1:6" ht="27.75" customHeight="1" thickBot="1">
      <c r="A34" s="66" t="s">
        <v>104</v>
      </c>
      <c r="B34" s="67"/>
      <c r="C34" s="68"/>
      <c r="D34" s="10">
        <f>SUM(D24:D33)</f>
        <v>0</v>
      </c>
      <c r="E34" s="141"/>
      <c r="F34" s="142"/>
    </row>
    <row r="35" spans="1:6" ht="24.95" customHeight="1" thickBot="1">
      <c r="A35" s="78" t="s">
        <v>101</v>
      </c>
      <c r="B35" s="79"/>
      <c r="C35" s="79"/>
      <c r="D35" s="79"/>
      <c r="E35" s="79"/>
      <c r="F35" s="80"/>
    </row>
    <row r="36" spans="1:6" ht="17.25" thickBot="1">
      <c r="A36" s="123" t="s">
        <v>2</v>
      </c>
      <c r="B36" s="143"/>
      <c r="C36" s="28" t="s">
        <v>49</v>
      </c>
      <c r="D36" s="29">
        <f>5000*1</f>
        <v>5000</v>
      </c>
      <c r="E36" s="64"/>
      <c r="F36" s="65"/>
    </row>
    <row r="37" spans="1:6" ht="15.75" customHeight="1" thickBot="1">
      <c r="A37" s="62" t="s">
        <v>115</v>
      </c>
      <c r="B37" s="63"/>
      <c r="C37" s="43" t="s">
        <v>62</v>
      </c>
      <c r="D37" s="25">
        <v>0</v>
      </c>
      <c r="E37" s="64"/>
      <c r="F37" s="65"/>
    </row>
    <row r="38" spans="1:6" ht="31.5" customHeight="1" thickBot="1">
      <c r="A38" s="62" t="s">
        <v>114</v>
      </c>
      <c r="B38" s="63"/>
      <c r="C38" s="7" t="s">
        <v>49</v>
      </c>
      <c r="D38" s="30">
        <f>12000*1</f>
        <v>12000</v>
      </c>
      <c r="E38" s="64"/>
      <c r="F38" s="65"/>
    </row>
    <row r="39" spans="1:6" ht="31.5" customHeight="1" thickBot="1">
      <c r="A39" s="62" t="s">
        <v>4</v>
      </c>
      <c r="B39" s="63"/>
      <c r="C39" s="31" t="s">
        <v>49</v>
      </c>
      <c r="D39" s="32">
        <f>6150*1</f>
        <v>6150</v>
      </c>
      <c r="E39" s="64"/>
      <c r="F39" s="65"/>
    </row>
    <row r="40" spans="1:6" ht="17.25" thickBot="1">
      <c r="A40" s="62" t="s">
        <v>5</v>
      </c>
      <c r="B40" s="63"/>
      <c r="C40" s="28" t="s">
        <v>49</v>
      </c>
      <c r="D40" s="30">
        <f>3200*1</f>
        <v>3200</v>
      </c>
      <c r="E40" s="64"/>
      <c r="F40" s="65"/>
    </row>
    <row r="41" spans="1:6" ht="27.75" customHeight="1" thickBot="1">
      <c r="A41" s="66" t="s">
        <v>105</v>
      </c>
      <c r="B41" s="67"/>
      <c r="C41" s="68"/>
      <c r="D41" s="10">
        <f>SUM(D36:D40)</f>
        <v>26350</v>
      </c>
      <c r="E41" s="141"/>
      <c r="F41" s="142"/>
    </row>
    <row r="42" spans="1:6" ht="24.95" customHeight="1" thickBot="1">
      <c r="A42" s="78" t="s">
        <v>102</v>
      </c>
      <c r="B42" s="79"/>
      <c r="C42" s="79"/>
      <c r="D42" s="79"/>
      <c r="E42" s="79"/>
      <c r="F42" s="80"/>
    </row>
    <row r="43" spans="1:6" ht="49.5" customHeight="1" thickBot="1">
      <c r="A43" s="151" t="s">
        <v>8</v>
      </c>
      <c r="B43" s="152"/>
      <c r="C43" s="33" t="s">
        <v>83</v>
      </c>
      <c r="D43" s="4">
        <v>32500</v>
      </c>
      <c r="E43" s="64"/>
      <c r="F43" s="65"/>
    </row>
    <row r="44" spans="1:6" ht="60.75" customHeight="1" thickBot="1">
      <c r="A44" s="53" t="s">
        <v>50</v>
      </c>
      <c r="B44" s="54"/>
      <c r="C44" s="34" t="s">
        <v>94</v>
      </c>
      <c r="D44" s="4">
        <f>590*2*12</f>
        <v>14160</v>
      </c>
      <c r="E44" s="64"/>
      <c r="F44" s="65"/>
    </row>
    <row r="45" spans="1:6" ht="45.75" customHeight="1" thickBot="1">
      <c r="A45" s="55"/>
      <c r="B45" s="56"/>
      <c r="C45" s="35" t="s">
        <v>95</v>
      </c>
      <c r="D45" s="4">
        <f>590*3*2</f>
        <v>3540</v>
      </c>
      <c r="E45" s="64"/>
      <c r="F45" s="65"/>
    </row>
    <row r="46" spans="1:6" ht="45.75" customHeight="1" thickBot="1">
      <c r="A46" s="55"/>
      <c r="B46" s="56"/>
      <c r="C46" s="35" t="s">
        <v>96</v>
      </c>
      <c r="D46" s="4">
        <f>590*3*2</f>
        <v>3540</v>
      </c>
      <c r="E46" s="64"/>
      <c r="F46" s="65"/>
    </row>
    <row r="47" spans="1:6" ht="54" customHeight="1" thickBot="1">
      <c r="A47" s="57"/>
      <c r="B47" s="58"/>
      <c r="C47" s="36" t="s">
        <v>97</v>
      </c>
      <c r="D47" s="4">
        <f>590*3*2</f>
        <v>3540</v>
      </c>
      <c r="E47" s="64"/>
      <c r="F47" s="65"/>
    </row>
    <row r="48" spans="1:6" ht="43.5" thickBot="1">
      <c r="A48" s="66" t="s">
        <v>51</v>
      </c>
      <c r="B48" s="68"/>
      <c r="C48" s="37" t="s">
        <v>85</v>
      </c>
      <c r="D48" s="4">
        <f>590*4*2</f>
        <v>4720</v>
      </c>
      <c r="E48" s="64"/>
      <c r="F48" s="65"/>
    </row>
    <row r="49" spans="1:6" ht="32.25" customHeight="1" thickBot="1">
      <c r="A49" s="66" t="s">
        <v>9</v>
      </c>
      <c r="B49" s="68"/>
      <c r="C49" s="37" t="s">
        <v>84</v>
      </c>
      <c r="D49" s="4">
        <v>600</v>
      </c>
      <c r="E49" s="64"/>
      <c r="F49" s="65"/>
    </row>
    <row r="50" spans="1:6" ht="27" customHeight="1" thickBot="1">
      <c r="A50" s="66" t="s">
        <v>107</v>
      </c>
      <c r="B50" s="67"/>
      <c r="C50" s="68"/>
      <c r="D50" s="10">
        <f>SUM(D43:D49)</f>
        <v>62600</v>
      </c>
      <c r="E50" s="165"/>
      <c r="F50" s="166"/>
    </row>
    <row r="51" spans="1:6" ht="24.95" customHeight="1" thickBot="1">
      <c r="A51" s="78" t="s">
        <v>108</v>
      </c>
      <c r="B51" s="79"/>
      <c r="C51" s="79"/>
      <c r="D51" s="79"/>
      <c r="E51" s="79"/>
      <c r="F51" s="80"/>
    </row>
    <row r="52" spans="1:6" ht="28.5" customHeight="1" thickBot="1">
      <c r="A52" s="81" t="s">
        <v>88</v>
      </c>
      <c r="B52" s="82"/>
      <c r="C52" s="34" t="s">
        <v>87</v>
      </c>
      <c r="D52" s="24">
        <v>0</v>
      </c>
      <c r="E52" s="82"/>
      <c r="F52" s="144"/>
    </row>
    <row r="53" spans="1:6" ht="21.75" customHeight="1" thickBot="1">
      <c r="A53" s="81" t="s">
        <v>86</v>
      </c>
      <c r="B53" s="82"/>
      <c r="C53" s="34" t="s">
        <v>87</v>
      </c>
      <c r="D53" s="24">
        <v>0</v>
      </c>
      <c r="E53" s="82"/>
      <c r="F53" s="144"/>
    </row>
    <row r="54" spans="1:6" ht="21.75" customHeight="1" thickBot="1">
      <c r="A54" s="81" t="s">
        <v>76</v>
      </c>
      <c r="B54" s="82"/>
      <c r="C54" s="34" t="s">
        <v>87</v>
      </c>
      <c r="D54" s="24">
        <v>0</v>
      </c>
      <c r="E54" s="82"/>
      <c r="F54" s="144"/>
    </row>
    <row r="55" spans="1:6" ht="21.75" customHeight="1" thickBot="1">
      <c r="A55" s="66" t="s">
        <v>109</v>
      </c>
      <c r="B55" s="67"/>
      <c r="C55" s="68"/>
      <c r="D55" s="10">
        <f>SUM(D52:D54)</f>
        <v>0</v>
      </c>
      <c r="E55" s="51"/>
      <c r="F55" s="52"/>
    </row>
    <row r="56" spans="1:6" ht="24.95" customHeight="1" thickBot="1">
      <c r="A56" s="78" t="s">
        <v>110</v>
      </c>
      <c r="B56" s="79"/>
      <c r="C56" s="79"/>
      <c r="D56" s="79"/>
      <c r="E56" s="79"/>
      <c r="F56" s="80"/>
    </row>
    <row r="57" spans="1:6" ht="46.5" customHeight="1" thickBot="1">
      <c r="A57" s="81" t="s">
        <v>68</v>
      </c>
      <c r="B57" s="82"/>
      <c r="C57" s="34" t="s">
        <v>81</v>
      </c>
      <c r="D57" s="24">
        <f>425*6</f>
        <v>2550</v>
      </c>
      <c r="E57" s="82" t="s">
        <v>10</v>
      </c>
      <c r="F57" s="144"/>
    </row>
    <row r="58" spans="1:6" ht="32.25" customHeight="1">
      <c r="A58" s="70" t="s">
        <v>89</v>
      </c>
      <c r="B58" s="51"/>
      <c r="C58" s="34" t="s">
        <v>81</v>
      </c>
      <c r="D58" s="25">
        <f>2500</f>
        <v>2500</v>
      </c>
      <c r="E58" s="51" t="s">
        <v>90</v>
      </c>
      <c r="F58" s="52"/>
    </row>
    <row r="59" spans="1:6" ht="42.75">
      <c r="A59" s="70" t="s">
        <v>69</v>
      </c>
      <c r="B59" s="51"/>
      <c r="C59" s="7" t="s">
        <v>70</v>
      </c>
      <c r="D59" s="25">
        <v>10000</v>
      </c>
      <c r="E59" s="51" t="s">
        <v>71</v>
      </c>
      <c r="F59" s="52"/>
    </row>
    <row r="60" spans="1:6" ht="16.5">
      <c r="A60" s="70" t="s">
        <v>63</v>
      </c>
      <c r="B60" s="51"/>
      <c r="C60" s="7" t="s">
        <v>18</v>
      </c>
      <c r="D60" s="25">
        <v>10000</v>
      </c>
      <c r="E60" s="51" t="s">
        <v>75</v>
      </c>
      <c r="F60" s="163"/>
    </row>
    <row r="61" spans="1:6" ht="45" customHeight="1">
      <c r="A61" s="70" t="s">
        <v>79</v>
      </c>
      <c r="B61" s="51"/>
      <c r="C61" s="7" t="s">
        <v>78</v>
      </c>
      <c r="D61" s="25">
        <v>7000</v>
      </c>
      <c r="E61" s="51" t="s">
        <v>77</v>
      </c>
      <c r="F61" s="163"/>
    </row>
    <row r="62" spans="1:6" ht="16.5">
      <c r="A62" s="164" t="s">
        <v>72</v>
      </c>
      <c r="B62" s="145"/>
      <c r="C62" s="38" t="s">
        <v>3</v>
      </c>
      <c r="D62" s="25">
        <v>6000</v>
      </c>
      <c r="E62" s="145" t="s">
        <v>73</v>
      </c>
      <c r="F62" s="146"/>
    </row>
    <row r="63" spans="1:6" ht="15">
      <c r="A63" s="70" t="s">
        <v>16</v>
      </c>
      <c r="B63" s="51"/>
      <c r="C63" s="7" t="s">
        <v>62</v>
      </c>
      <c r="D63" s="7"/>
      <c r="E63" s="51"/>
      <c r="F63" s="163"/>
    </row>
    <row r="64" spans="1:6" ht="15.75" thickBot="1">
      <c r="A64" s="70" t="s">
        <v>17</v>
      </c>
      <c r="B64" s="51"/>
      <c r="C64" s="7" t="s">
        <v>62</v>
      </c>
      <c r="D64" s="35"/>
      <c r="E64" s="51"/>
      <c r="F64" s="163"/>
    </row>
    <row r="65" spans="1:6" ht="21.75" customHeight="1" thickBot="1">
      <c r="A65" s="66" t="s">
        <v>111</v>
      </c>
      <c r="B65" s="67"/>
      <c r="C65" s="68"/>
      <c r="D65" s="10">
        <f>SUM(D57:D64)</f>
        <v>38050</v>
      </c>
      <c r="E65" s="51"/>
      <c r="F65" s="52"/>
    </row>
    <row r="66" spans="1:6" ht="24.95" customHeight="1" thickBot="1">
      <c r="A66" s="78" t="s">
        <v>103</v>
      </c>
      <c r="B66" s="79"/>
      <c r="C66" s="79"/>
      <c r="D66" s="79"/>
      <c r="E66" s="79"/>
      <c r="F66" s="80"/>
    </row>
    <row r="67" spans="1:6" ht="30" customHeight="1">
      <c r="A67" s="73" t="s">
        <v>122</v>
      </c>
      <c r="B67" s="107"/>
      <c r="C67" s="39" t="s">
        <v>3</v>
      </c>
      <c r="D67" s="29">
        <v>1500</v>
      </c>
      <c r="E67" s="64" t="s">
        <v>67</v>
      </c>
      <c r="F67" s="65"/>
    </row>
    <row r="68" spans="1:6" ht="16.5">
      <c r="A68" s="108" t="s">
        <v>6</v>
      </c>
      <c r="B68" s="109"/>
      <c r="C68" s="28" t="s">
        <v>3</v>
      </c>
      <c r="D68" s="30">
        <v>1000</v>
      </c>
      <c r="E68" s="105" t="s">
        <v>67</v>
      </c>
      <c r="F68" s="106"/>
    </row>
    <row r="69" spans="1:6" ht="39" thickBot="1">
      <c r="A69" s="130" t="s">
        <v>7</v>
      </c>
      <c r="B69" s="131"/>
      <c r="C69" s="40" t="s">
        <v>121</v>
      </c>
      <c r="D69" s="41">
        <v>100</v>
      </c>
      <c r="E69" s="132" t="s">
        <v>67</v>
      </c>
      <c r="F69" s="133"/>
    </row>
    <row r="70" spans="1:6" ht="21.75" customHeight="1" thickBot="1">
      <c r="A70" s="66" t="s">
        <v>112</v>
      </c>
      <c r="B70" s="67"/>
      <c r="C70" s="68"/>
      <c r="D70" s="10">
        <f>SUM(D67:D69)</f>
        <v>2600</v>
      </c>
      <c r="E70" s="51"/>
      <c r="F70" s="52"/>
    </row>
    <row r="71" spans="1:6" ht="24.95" customHeight="1" thickBot="1">
      <c r="A71" s="78" t="s">
        <v>113</v>
      </c>
      <c r="B71" s="79"/>
      <c r="C71" s="79"/>
      <c r="D71" s="79"/>
      <c r="E71" s="79"/>
      <c r="F71" s="80"/>
    </row>
    <row r="72" spans="1:6" ht="16.5" customHeight="1">
      <c r="A72" s="81" t="s">
        <v>11</v>
      </c>
      <c r="B72" s="82"/>
      <c r="C72" s="34" t="s">
        <v>62</v>
      </c>
      <c r="D72" s="24">
        <v>0</v>
      </c>
      <c r="E72" s="64"/>
      <c r="F72" s="65"/>
    </row>
    <row r="73" spans="1:6" ht="16.5">
      <c r="A73" s="70" t="s">
        <v>12</v>
      </c>
      <c r="B73" s="51"/>
      <c r="C73" s="7" t="s">
        <v>3</v>
      </c>
      <c r="D73" s="25">
        <v>1500</v>
      </c>
      <c r="E73" s="105"/>
      <c r="F73" s="106"/>
    </row>
    <row r="74" spans="1:6" ht="16.5">
      <c r="A74" s="70" t="s">
        <v>13</v>
      </c>
      <c r="B74" s="51"/>
      <c r="C74" s="7" t="s">
        <v>62</v>
      </c>
      <c r="D74" s="25">
        <v>0</v>
      </c>
      <c r="E74" s="105"/>
      <c r="F74" s="106"/>
    </row>
    <row r="75" spans="1:6" ht="16.5">
      <c r="A75" s="70" t="s">
        <v>14</v>
      </c>
      <c r="B75" s="51"/>
      <c r="C75" s="7" t="s">
        <v>3</v>
      </c>
      <c r="D75" s="25">
        <v>1000</v>
      </c>
      <c r="E75" s="105"/>
      <c r="F75" s="106"/>
    </row>
    <row r="76" spans="1:6" ht="16.5">
      <c r="A76" s="70" t="s">
        <v>15</v>
      </c>
      <c r="B76" s="51"/>
      <c r="C76" s="7" t="s">
        <v>62</v>
      </c>
      <c r="D76" s="25">
        <v>0</v>
      </c>
      <c r="E76" s="105"/>
      <c r="F76" s="106"/>
    </row>
    <row r="77" spans="1:6" ht="16.5">
      <c r="A77" s="70" t="s">
        <v>66</v>
      </c>
      <c r="B77" s="51"/>
      <c r="C77" s="7" t="s">
        <v>62</v>
      </c>
      <c r="D77" s="25">
        <v>0</v>
      </c>
      <c r="E77" s="105"/>
      <c r="F77" s="106"/>
    </row>
    <row r="78" spans="1:6" ht="16.5">
      <c r="A78" s="70" t="s">
        <v>65</v>
      </c>
      <c r="B78" s="51"/>
      <c r="C78" s="7" t="s">
        <v>3</v>
      </c>
      <c r="D78" s="25">
        <v>1000</v>
      </c>
      <c r="E78" s="105"/>
      <c r="F78" s="106"/>
    </row>
    <row r="79" spans="1:6" ht="33" customHeight="1" thickBot="1">
      <c r="A79" s="147" t="s">
        <v>64</v>
      </c>
      <c r="B79" s="148"/>
      <c r="C79" s="42" t="s">
        <v>3</v>
      </c>
      <c r="D79" s="25">
        <v>1000</v>
      </c>
      <c r="E79" s="149"/>
      <c r="F79" s="150"/>
    </row>
    <row r="80" spans="1:6" ht="21.75" customHeight="1" thickTop="1" thickBot="1">
      <c r="A80" s="66" t="s">
        <v>106</v>
      </c>
      <c r="B80" s="67"/>
      <c r="C80" s="68"/>
      <c r="D80" s="10">
        <f>SUM(D72:D79)</f>
        <v>4500</v>
      </c>
      <c r="E80" s="51"/>
      <c r="F80" s="52"/>
    </row>
    <row r="81" spans="1:6" ht="21.75" customHeight="1" thickBot="1">
      <c r="A81" s="66" t="s">
        <v>98</v>
      </c>
      <c r="B81" s="67"/>
      <c r="C81" s="68"/>
      <c r="D81" s="10">
        <f>D80+D70+D65+D55+D50+D41+D34+D18</f>
        <v>134100</v>
      </c>
      <c r="E81" s="51"/>
      <c r="F81" s="52"/>
    </row>
    <row r="82" spans="1:6" ht="11.25" customHeight="1" thickTop="1" thickBot="1">
      <c r="A82" s="158"/>
      <c r="B82" s="159"/>
      <c r="C82" s="159"/>
      <c r="D82" s="159"/>
      <c r="E82" s="159"/>
      <c r="F82" s="160"/>
    </row>
    <row r="83" spans="1:6" ht="24" customHeight="1" thickTop="1" thickBot="1">
      <c r="A83" s="75" t="s">
        <v>60</v>
      </c>
      <c r="B83" s="76"/>
      <c r="C83" s="76"/>
      <c r="D83" s="76"/>
      <c r="E83" s="76"/>
      <c r="F83" s="77"/>
    </row>
    <row r="84" spans="1:6" ht="24" customHeight="1">
      <c r="A84" s="161" t="s">
        <v>52</v>
      </c>
      <c r="B84" s="162"/>
      <c r="C84" s="6" t="s">
        <v>53</v>
      </c>
      <c r="D84" s="6" t="s">
        <v>55</v>
      </c>
      <c r="E84" s="156" t="s">
        <v>54</v>
      </c>
      <c r="F84" s="157"/>
    </row>
    <row r="85" spans="1:6" ht="30" customHeight="1">
      <c r="A85" s="108" t="s">
        <v>124</v>
      </c>
      <c r="B85" s="109"/>
      <c r="C85" s="7" t="s">
        <v>82</v>
      </c>
      <c r="D85" s="7"/>
      <c r="E85" s="105">
        <v>3337944849</v>
      </c>
      <c r="F85" s="106"/>
    </row>
    <row r="86" spans="1:6" ht="29.25" customHeight="1">
      <c r="A86" s="70" t="s">
        <v>120</v>
      </c>
      <c r="B86" s="51"/>
      <c r="C86" s="7" t="s">
        <v>118</v>
      </c>
      <c r="D86" s="7"/>
      <c r="E86" s="51">
        <v>3009639318</v>
      </c>
      <c r="F86" s="52"/>
    </row>
    <row r="87" spans="1:6" ht="30" customHeight="1" thickBot="1">
      <c r="A87" s="147" t="s">
        <v>56</v>
      </c>
      <c r="B87" s="148"/>
      <c r="C87" s="5" t="s">
        <v>57</v>
      </c>
      <c r="D87" s="3" t="s">
        <v>58</v>
      </c>
      <c r="E87" s="148" t="s">
        <v>59</v>
      </c>
      <c r="F87" s="155"/>
    </row>
    <row r="88" spans="1:6" ht="25.5" customHeight="1" thickTop="1" thickBot="1">
      <c r="A88" s="120" t="s">
        <v>61</v>
      </c>
      <c r="B88" s="121"/>
      <c r="C88" s="121"/>
      <c r="D88" s="121"/>
      <c r="E88" s="121"/>
      <c r="F88" s="122"/>
    </row>
    <row r="89" spans="1:6" ht="24.95" customHeight="1">
      <c r="A89" s="167">
        <v>1</v>
      </c>
      <c r="B89" s="168"/>
      <c r="C89" s="168"/>
      <c r="D89" s="168"/>
      <c r="E89" s="168"/>
      <c r="F89" s="169"/>
    </row>
    <row r="90" spans="1:6" ht="24.95" customHeight="1">
      <c r="A90" s="170">
        <v>2</v>
      </c>
      <c r="B90" s="171"/>
      <c r="C90" s="171"/>
      <c r="D90" s="171"/>
      <c r="E90" s="171"/>
      <c r="F90" s="172"/>
    </row>
    <row r="91" spans="1:6" ht="24.95" customHeight="1">
      <c r="A91" s="170">
        <v>3</v>
      </c>
      <c r="B91" s="171"/>
      <c r="C91" s="171"/>
      <c r="D91" s="171"/>
      <c r="E91" s="171"/>
      <c r="F91" s="172"/>
    </row>
    <row r="92" spans="1:6" ht="24.95" customHeight="1">
      <c r="A92" s="170">
        <v>4</v>
      </c>
      <c r="B92" s="171"/>
      <c r="C92" s="171"/>
      <c r="D92" s="171"/>
      <c r="E92" s="171"/>
      <c r="F92" s="172"/>
    </row>
    <row r="93" spans="1:6" ht="24.95" customHeight="1">
      <c r="A93" s="170">
        <v>5</v>
      </c>
      <c r="B93" s="171"/>
      <c r="C93" s="171"/>
      <c r="D93" s="171"/>
      <c r="E93" s="171"/>
      <c r="F93" s="172"/>
    </row>
    <row r="94" spans="1:6" ht="24.95" customHeight="1" thickBot="1">
      <c r="A94" s="173" t="s">
        <v>19</v>
      </c>
      <c r="B94" s="174"/>
      <c r="C94" s="174"/>
      <c r="D94" s="174"/>
      <c r="E94" s="174"/>
      <c r="F94" s="175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2013-06-25T11:40:07Z</dcterms:modified>
</cp:coreProperties>
</file>